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<sst xmlns="http://schemas.openxmlformats.org/spreadsheetml/2006/main" count="106" uniqueCount="106">
  <si>
    <t xml:space="preserve"/>
  </si>
  <si>
    <t xml:space="preserve">QAE010</t>
  </si>
  <si>
    <t xml:space="preserve">m²</t>
  </si>
  <si>
    <t xml:space="preserve">Cubierta plana transitable, no ventilada, con solado flotante sobre soportes, tipo convencional. Impermeabilización con láminas asfálticas, tipo monocapa.</t>
  </si>
  <si>
    <r>
      <rPr>
        <sz val="8.25"/>
        <color rgb="FF000000"/>
        <rFont val="Arial"/>
        <family val="2"/>
      </rPr>
      <t xml:space="preserve">Cubierta plana transitable, no ventilada, con solado flotante sobre soportes, tipo convencional, pendiente del 1% al 5%, para tráfico peatonal privado. FORMACIÓN DE PENDIENTES: mediante encintado de limatesas, limahoyas y juntas con maestras de ladrillo cerámico hueco doble y capa de arcilla expandida, vertida en seco y consolidada en su superficie con lechada de cemento, proporcionando una resistencia a compresión de 1 MPa y con una conductividad térmica de 0,087 W/(mK), con espesor medio de 10 cm; con capa de regularización de mortero de cemento, industrial, M-5 de 4 cm de espesor, acabado fratasado; AISLAMIENTO TÉRMICO: panel rígido de lana mineral soldable, hidrofugada, LAROC S 150/4 "CHOVA" de 40 mm de espesor; CAPA SEPARADORA BAJO CAPA DE REFUERZO: geotextil no tejido compuesto por fibras de poliéster unidas por agujeteado, GEOFIM 150 "CHOVA", (150 g/m²); CAPA DE REFUERZO: mortero de cemento CEM II/B-P 32,5 N tipo M-10 de 4 cm de espesor; IMPERMEABILIZACIÓN: tipo monocapa, adherida, formada por una lámina de betún modificado con elastómero SBS, LBM(SBS)-40-FP, POLITABER COMBI 40 "CHOVA", totalmente adherida con soplete; CAPA SEPARADORA BAJO PROTECCIÓN: geotextil no tejido compuesto por fibras de poliéster unidas por agujeteado, GEOFIM 200 "CHOVA", (200 g/m²); CAPA DE PROTECCIÓN: pavimento flotante de baldosas de cemento de 40x40 cm, apoyadas sobre soportes regulables, de 30 a 50 mm. El precio no incluye la ejecución y el sellado de las juntas ni la ejecución de remates en los encuentros con paramentos y desagües.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</si>
  <si>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</si>
  <si>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</si>
  <si>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</si>
  <si>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</si>
  <si>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</si>
  <si>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</si>
  <si>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</si>
  <si>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mt04lvc010c</t>
  </si>
  <si>
    <t xml:space="preserve">Ud</t>
  </si>
  <si>
    <t xml:space="preserve">Ladrillo cerámico hueco doble, para revestir, 24x11,5x9 cm, para uso en fábrica protegida (pieza P), densidad 780 kg/m³, según UNE-EN 771-1.</t>
  </si>
  <si>
    <t xml:space="preserve">mt01arl030a</t>
  </si>
  <si>
    <t xml:space="preserve">m³</t>
  </si>
  <si>
    <t xml:space="preserve">Arcilla expandida, suministrada en sacos, según UNE-EN 13055-1.</t>
  </si>
  <si>
    <t xml:space="preserve">mt09lec020b</t>
  </si>
  <si>
    <t xml:space="preserve">m³</t>
  </si>
  <si>
    <t xml:space="preserve">Lechada de cemento CEM II/B-P 32,5 N 1/3.</t>
  </si>
  <si>
    <t xml:space="preserve">mt16pea020b</t>
  </si>
  <si>
    <t xml:space="preserve">m²</t>
  </si>
  <si>
    <t xml:space="preserve">Panel rígido de poliestireno expandido, según UNE-EN 13163, mecanizado lateral recto, de 20 mm de espesor, resistencia térmica 0,55 m²K/W, conductividad térmica 0,036 W/(mK), para junta de dilatación.</t>
  </si>
  <si>
    <t xml:space="preserve">mt08aaa010a</t>
  </si>
  <si>
    <t xml:space="preserve">m³</t>
  </si>
  <si>
    <t xml:space="preserve">Agua.</t>
  </si>
  <si>
    <t xml:space="preserve">mt09mif010ca</t>
  </si>
  <si>
    <t xml:space="preserve">t</t>
  </si>
  <si>
    <t xml:space="preserve">Mortero industrial para albañilería, de cemento, color gris, categoría M-5 (resistencia a compresión 5 N/mm²), suministrado en sacos, según UNE-EN 998-2.</t>
  </si>
  <si>
    <t xml:space="preserve">mt16lrc010qb</t>
  </si>
  <si>
    <t xml:space="preserve">m²</t>
  </si>
  <si>
    <t xml:space="preserve">Panel rígido de lana mineral soldable, hidrofugada, LAROC S 150/4 "CHOVA", según UNE-EN 13162, revestido con betún asfáltico y film de polipropileno termofusible, de 40 mm de espesor, resistencia térmica &gt;= 1,05 m²K/W, conductividad térmica 0,038 W/(mK), Euroclase F de reacción al fuego según UNE-EN 13501-1.</t>
  </si>
  <si>
    <t xml:space="preserve">mt14gsa020gd</t>
  </si>
  <si>
    <t xml:space="preserve">m²</t>
  </si>
  <si>
    <t xml:space="preserve">Geotextil no tejido compuesto por fibras de poliéster unidas por agujeteado, GEOFIM 150 "CHOVA", con una resistencia a la tracción longitudinal de 1,88 kN/m, una resistencia a la tracción transversal de 1,49 kN/m, una apertura de cono al ensayo de perforación dinámica según UNE-EN ISO 13433 inferior a 40 mm, resistencia CBR a punzonamiento 0,3 kN y una masa superficial de 150 g/m², según UNE-EN 13252.</t>
  </si>
  <si>
    <t xml:space="preserve">mt09mor010e</t>
  </si>
  <si>
    <t xml:space="preserve">m³</t>
  </si>
  <si>
    <t xml:space="preserve">Mortero de cemento CEM II/B-P 32,5 N tipo M-10, confeccionado en obra con 380 kg/m³ de cemento y una proporción en volumen 1/4.</t>
  </si>
  <si>
    <t xml:space="preserve">mt14lba010D</t>
  </si>
  <si>
    <t xml:space="preserve">m²</t>
  </si>
  <si>
    <t xml:space="preserve">Lámina de betún modificado con elastómero SBS, LBM(SBS)-40-FP, POLITABER COMBI 40 "CHOVA", masa nominal 4 kg/m², con armadura de fieltro de poliéster reforzado y estabilizado de 150 g/m², de superficie no protegida, y coeficiente de difusión frente al gas radón 7x10-12 m²/s. Según UNE-EN 13707.</t>
  </si>
  <si>
    <t xml:space="preserve">mt14gsa020hf</t>
  </si>
  <si>
    <t xml:space="preserve">m²</t>
  </si>
  <si>
    <t xml:space="preserve">Geotextil no tejido compuesto por fibras de poliéster unidas por agujeteado, GEOFIM 200 "CHOVA", con una resistencia a la tracción longitudinal de 1,63 kN/m, una resistencia a la tracción transversal de 2,08 kN/m, una apertura de cono al ensayo de perforación dinámica según UNE-EN ISO 13433 inferior a 27 mm, resistencia CBR a punzonamiento 0,4 kN y una masa superficial de 200 g/m², según UNE-EN 13252.</t>
  </si>
  <si>
    <t xml:space="preserve">mt18acc030aa</t>
  </si>
  <si>
    <t xml:space="preserve">Ud</t>
  </si>
  <si>
    <t xml:space="preserve">Soporte regulable, de poliolefinas, con adición de carga mineral, de color negro, con 750 kg de capacidad mecánica a compresión y base redonda plana, para alturas entre 30 y 50 mm; estabilidad térmica de -25°C hasta 110°C; imputrescible, con resistencia al envejecimiento y a la intemperie.</t>
  </si>
  <si>
    <t xml:space="preserve">mt18bho010b</t>
  </si>
  <si>
    <t xml:space="preserve">m²</t>
  </si>
  <si>
    <t xml:space="preserve">Baldosa de cemento con acabado en garbancillo, de 40x40 cm.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</si>
  <si>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</si>
  <si>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</si>
  <si>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</si>
  <si>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</si>
  <si>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</si>
  <si>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</si>
  <si>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</si>
  <si>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</si>
  <si>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mo029</t>
  </si>
  <si>
    <t xml:space="preserve">h</t>
  </si>
  <si>
    <t xml:space="preserve">Oficial 1ª 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</si>
  <si>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</si>
  <si>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</si>
  <si>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</si>
  <si>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</si>
  <si>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</si>
  <si>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</si>
  <si>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</si>
  <si>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</si>
  <si>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</si>
  <si>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</si>
  <si>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</si>
  <si>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</si>
  <si>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</si>
  <si>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35,97€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</si>
  <si>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</si>
  <si>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</si>
  <si>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</si>
  <si>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</si>
  <si>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</si>
  <si>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</si>
  <si>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</si>
  <si>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Especificaciones de piezas para fábrica de albañilería. Parte 1: Piezas de arcilla cocida.</t>
  </si>
  <si>
    <t xml:space="preserve">EN  13055-1:2002</t>
  </si>
  <si>
    <t xml:space="preserve">2+/4</t>
  </si>
  <si>
    <t xml:space="preserve">Áridos ligeros. Parte 1: Áridos ligeros para hormigón, mortero e inyectado.</t>
  </si>
  <si>
    <t xml:space="preserve">EN  13055-1:2002/AC:2004</t>
  </si>
  <si>
    <t xml:space="preserve">EN  13163:2012+A1:2015</t>
  </si>
  <si>
    <t xml:space="preserve">1/3/4</t>
  </si>
  <si>
    <t xml:space="preserve">Productos aislantes térmicos para aplicaciones en la edificación. Productos manufacturados de poliestireno expandido (EPS). Especificación.</t>
  </si>
  <si>
    <t xml:space="preserve">EN  998-2:2016</t>
  </si>
  <si>
    <t xml:space="preserve">2+/4</t>
  </si>
  <si>
    <t xml:space="preserve">Especificaciones de los morteros para albañilería. Parte 2: Morteros para albañilería</t>
  </si>
  <si>
    <t xml:space="preserve">EN  13162:2012+A1:2015</t>
  </si>
  <si>
    <t xml:space="preserve">1/3/4</t>
  </si>
  <si>
    <t xml:space="preserve">Productos aislantes térmicos para aplicaciones en la edificación. Productos manufacturados de lana mineral (MW). Especificación.</t>
  </si>
  <si>
    <t xml:space="preserve">EN  13252:2016</t>
  </si>
  <si>
    <t xml:space="preserve">2+/4</t>
  </si>
  <si>
    <t xml:space="preserve">Geotextiles y productos relacionados. Características requeridas para su uso en sistemas de drenaje.</t>
  </si>
  <si>
    <t xml:space="preserve">EN  13707:2004+A2:2009</t>
  </si>
  <si>
    <t xml:space="preserve">1/2+/3/4</t>
  </si>
  <si>
    <t xml:space="preserve">Láminas flexibles para la impermeabilización. Láminas bituminosas con armadura para impermeabilización de cubiertas. Definiciones y características.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</si>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</sst>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6.63" customWidth="1"/>
    <col min="5" max="5" width="71.40" customWidth="1"/>
    <col min="6" max="6" width="3.06" customWidth="1"/>
    <col min="7" max="7" width="9.69" customWidth="1"/>
    <col min="8" max="8" width="3.91" customWidth="1"/>
    <col min="9" max="9" width="10.37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129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3</v>
      </c>
      <c r="H10" s="11"/>
      <c r="I10" s="12">
        <v>0.29</v>
      </c>
      <c r="J10" s="12">
        <f ca="1">ROUND(INDIRECT(ADDRESS(ROW()+(0), COLUMN()+(-3), 1))*INDIRECT(ADDRESS(ROW()+(0), COLUMN()+(-1), 1)), 2)</f>
        <v>0.87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0.1</v>
      </c>
      <c r="H11" s="11"/>
      <c r="I11" s="12">
        <v>144.49</v>
      </c>
      <c r="J11" s="12">
        <f ca="1">ROUND(INDIRECT(ADDRESS(ROW()+(0), COLUMN()+(-3), 1))*INDIRECT(ADDRESS(ROW()+(0), COLUMN()+(-1), 1)), 2)</f>
        <v>14.45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0.01</v>
      </c>
      <c r="H12" s="11"/>
      <c r="I12" s="12">
        <v>112.6</v>
      </c>
      <c r="J12" s="12">
        <f ca="1">ROUND(INDIRECT(ADDRESS(ROW()+(0), COLUMN()+(-3), 1))*INDIRECT(ADDRESS(ROW()+(0), COLUMN()+(-1), 1)), 2)</f>
        <v>1.13</v>
      </c>
    </row>
    <row r="13" spans="1:10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1">
        <v>0.01</v>
      </c>
      <c r="H13" s="11"/>
      <c r="I13" s="12">
        <v>1.34</v>
      </c>
      <c r="J13" s="12">
        <f ca="1">ROUND(INDIRECT(ADDRESS(ROW()+(0), COLUMN()+(-3), 1))*INDIRECT(ADDRESS(ROW()+(0), COLUMN()+(-1), 1)), 2)</f>
        <v>0.01</v>
      </c>
    </row>
    <row r="14" spans="1:10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"/>
      <c r="G14" s="11">
        <v>0.014</v>
      </c>
      <c r="H14" s="11"/>
      <c r="I14" s="12">
        <v>1.5</v>
      </c>
      <c r="J14" s="12">
        <f ca="1">ROUND(INDIRECT(ADDRESS(ROW()+(0), COLUMN()+(-3), 1))*INDIRECT(ADDRESS(ROW()+(0), COLUMN()+(-1), 1)), 2)</f>
        <v>0.02</v>
      </c>
    </row>
    <row r="15" spans="1:10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"/>
      <c r="G15" s="11">
        <v>0.075</v>
      </c>
      <c r="H15" s="11"/>
      <c r="I15" s="12">
        <v>53.48</v>
      </c>
      <c r="J15" s="12">
        <f ca="1">ROUND(INDIRECT(ADDRESS(ROW()+(0), COLUMN()+(-3), 1))*INDIRECT(ADDRESS(ROW()+(0), COLUMN()+(-1), 1)), 2)</f>
        <v>4.01</v>
      </c>
    </row>
    <row r="16" spans="1:10" ht="45.0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"/>
      <c r="G16" s="11">
        <v>1.05</v>
      </c>
      <c r="H16" s="11"/>
      <c r="I16" s="12">
        <v>23.04</v>
      </c>
      <c r="J16" s="12">
        <f ca="1">ROUND(INDIRECT(ADDRESS(ROW()+(0), COLUMN()+(-3), 1))*INDIRECT(ADDRESS(ROW()+(0), COLUMN()+(-1), 1)), 2)</f>
        <v>24.19</v>
      </c>
    </row>
    <row r="17" spans="1:10" ht="55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"/>
      <c r="G17" s="11">
        <v>1.05</v>
      </c>
      <c r="H17" s="11"/>
      <c r="I17" s="12">
        <v>0.7</v>
      </c>
      <c r="J17" s="12">
        <f ca="1">ROUND(INDIRECT(ADDRESS(ROW()+(0), COLUMN()+(-3), 1))*INDIRECT(ADDRESS(ROW()+(0), COLUMN()+(-1), 1)), 2)</f>
        <v>0.74</v>
      </c>
    </row>
    <row r="18" spans="1:10" ht="24.0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"/>
      <c r="G18" s="11">
        <v>0.04</v>
      </c>
      <c r="H18" s="11"/>
      <c r="I18" s="12">
        <v>133.3</v>
      </c>
      <c r="J18" s="12">
        <f ca="1">ROUND(INDIRECT(ADDRESS(ROW()+(0), COLUMN()+(-3), 1))*INDIRECT(ADDRESS(ROW()+(0), COLUMN()+(-1), 1)), 2)</f>
        <v>5.33</v>
      </c>
    </row>
    <row r="19" spans="1:10" ht="45.0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"/>
      <c r="G19" s="11">
        <v>1.1</v>
      </c>
      <c r="H19" s="11"/>
      <c r="I19" s="12">
        <v>7.22</v>
      </c>
      <c r="J19" s="12">
        <f ca="1">ROUND(INDIRECT(ADDRESS(ROW()+(0), COLUMN()+(-3), 1))*INDIRECT(ADDRESS(ROW()+(0), COLUMN()+(-1), 1)), 2)</f>
        <v>7.94</v>
      </c>
    </row>
    <row r="20" spans="1:10" ht="55.50" thickBot="1" customHeight="1">
      <c r="A20" s="1" t="s">
        <v>42</v>
      </c>
      <c r="B20" s="1"/>
      <c r="C20" s="10" t="s">
        <v>43</v>
      </c>
      <c r="D20" s="10"/>
      <c r="E20" s="1" t="s">
        <v>44</v>
      </c>
      <c r="F20" s="1"/>
      <c r="G20" s="11">
        <v>1.05</v>
      </c>
      <c r="H20" s="11"/>
      <c r="I20" s="12">
        <v>0.96</v>
      </c>
      <c r="J20" s="12">
        <f ca="1">ROUND(INDIRECT(ADDRESS(ROW()+(0), COLUMN()+(-3), 1))*INDIRECT(ADDRESS(ROW()+(0), COLUMN()+(-1), 1)), 2)</f>
        <v>1.01</v>
      </c>
    </row>
    <row r="21" spans="1:10" ht="45.00" thickBot="1" customHeight="1">
      <c r="A21" s="1" t="s">
        <v>45</v>
      </c>
      <c r="B21" s="1"/>
      <c r="C21" s="10" t="s">
        <v>46</v>
      </c>
      <c r="D21" s="10"/>
      <c r="E21" s="1" t="s">
        <v>47</v>
      </c>
      <c r="F21" s="1"/>
      <c r="G21" s="11">
        <v>7.5</v>
      </c>
      <c r="H21" s="11"/>
      <c r="I21" s="12">
        <v>1.06</v>
      </c>
      <c r="J21" s="12">
        <f ca="1">ROUND(INDIRECT(ADDRESS(ROW()+(0), COLUMN()+(-3), 1))*INDIRECT(ADDRESS(ROW()+(0), COLUMN()+(-1), 1)), 2)</f>
        <v>7.95</v>
      </c>
    </row>
    <row r="22" spans="1:10" ht="13.50" thickBot="1" customHeight="1">
      <c r="A22" s="1" t="s">
        <v>48</v>
      </c>
      <c r="B22" s="1"/>
      <c r="C22" s="10" t="s">
        <v>49</v>
      </c>
      <c r="D22" s="10"/>
      <c r="E22" s="1" t="s">
        <v>50</v>
      </c>
      <c r="F22" s="1"/>
      <c r="G22" s="13">
        <v>1.05</v>
      </c>
      <c r="H22" s="13"/>
      <c r="I22" s="14">
        <v>8.13</v>
      </c>
      <c r="J22" s="14">
        <f ca="1">ROUND(INDIRECT(ADDRESS(ROW()+(0), COLUMN()+(-3), 1))*INDIRECT(ADDRESS(ROW()+(0), COLUMN()+(-1), 1)), 2)</f>
        <v>8.54</v>
      </c>
    </row>
    <row r="23" spans="1:10" ht="13.50" thickBot="1" customHeight="1">
      <c r="A23" s="15"/>
      <c r="B23" s="15"/>
      <c r="C23" s="15"/>
      <c r="D23" s="15"/>
      <c r="E23" s="15"/>
      <c r="F23" s="15"/>
      <c r="G23" s="9" t="s">
        <v>51</v>
      </c>
      <c r="H23" s="9"/>
      <c r="I23" s="9"/>
      <c r="J23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76.19</v>
      </c>
    </row>
    <row r="24" spans="1:10" ht="13.50" thickBot="1" customHeight="1">
      <c r="A24" s="15">
        <v>2</v>
      </c>
      <c r="B24" s="15"/>
      <c r="C24" s="15"/>
      <c r="D24" s="15"/>
      <c r="E24" s="18" t="s">
        <v>52</v>
      </c>
      <c r="F24" s="18"/>
      <c r="G24" s="18"/>
      <c r="H24" s="18"/>
      <c r="I24" s="15"/>
      <c r="J24" s="15"/>
    </row>
    <row r="25" spans="1:10" ht="13.50" thickBot="1" customHeight="1">
      <c r="A25" s="1" t="s">
        <v>53</v>
      </c>
      <c r="B25" s="1"/>
      <c r="C25" s="10" t="s">
        <v>54</v>
      </c>
      <c r="D25" s="10"/>
      <c r="E25" s="1" t="s">
        <v>55</v>
      </c>
      <c r="F25" s="1"/>
      <c r="G25" s="11">
        <v>0.295</v>
      </c>
      <c r="H25" s="11"/>
      <c r="I25" s="12">
        <v>22.13</v>
      </c>
      <c r="J25" s="12">
        <f ca="1">ROUND(INDIRECT(ADDRESS(ROW()+(0), COLUMN()+(-3), 1))*INDIRECT(ADDRESS(ROW()+(0), COLUMN()+(-1), 1)), 2)</f>
        <v>6.53</v>
      </c>
    </row>
    <row r="26" spans="1:10" ht="13.50" thickBot="1" customHeight="1">
      <c r="A26" s="1" t="s">
        <v>56</v>
      </c>
      <c r="B26" s="1"/>
      <c r="C26" s="10" t="s">
        <v>57</v>
      </c>
      <c r="D26" s="10"/>
      <c r="E26" s="1" t="s">
        <v>58</v>
      </c>
      <c r="F26" s="1"/>
      <c r="G26" s="11">
        <v>0.635</v>
      </c>
      <c r="H26" s="11"/>
      <c r="I26" s="12">
        <v>20.78</v>
      </c>
      <c r="J26" s="12">
        <f ca="1">ROUND(INDIRECT(ADDRESS(ROW()+(0), COLUMN()+(-3), 1))*INDIRECT(ADDRESS(ROW()+(0), COLUMN()+(-1), 1)), 2)</f>
        <v>13.2</v>
      </c>
    </row>
    <row r="27" spans="1:10" ht="13.50" thickBot="1" customHeight="1">
      <c r="A27" s="1" t="s">
        <v>59</v>
      </c>
      <c r="B27" s="1"/>
      <c r="C27" s="10" t="s">
        <v>60</v>
      </c>
      <c r="D27" s="10"/>
      <c r="E27" s="1" t="s">
        <v>61</v>
      </c>
      <c r="F27" s="1"/>
      <c r="G27" s="11">
        <v>0.153</v>
      </c>
      <c r="H27" s="11"/>
      <c r="I27" s="12">
        <v>22.13</v>
      </c>
      <c r="J27" s="12">
        <f ca="1">ROUND(INDIRECT(ADDRESS(ROW()+(0), COLUMN()+(-3), 1))*INDIRECT(ADDRESS(ROW()+(0), COLUMN()+(-1), 1)), 2)</f>
        <v>3.39</v>
      </c>
    </row>
    <row r="28" spans="1:10" ht="13.50" thickBot="1" customHeight="1">
      <c r="A28" s="1" t="s">
        <v>62</v>
      </c>
      <c r="B28" s="1"/>
      <c r="C28" s="10" t="s">
        <v>63</v>
      </c>
      <c r="D28" s="10"/>
      <c r="E28" s="1" t="s">
        <v>64</v>
      </c>
      <c r="F28" s="1"/>
      <c r="G28" s="11">
        <v>0.153</v>
      </c>
      <c r="H28" s="11"/>
      <c r="I28" s="12">
        <v>21.02</v>
      </c>
      <c r="J28" s="12">
        <f ca="1">ROUND(INDIRECT(ADDRESS(ROW()+(0), COLUMN()+(-3), 1))*INDIRECT(ADDRESS(ROW()+(0), COLUMN()+(-1), 1)), 2)</f>
        <v>3.22</v>
      </c>
    </row>
    <row r="29" spans="1:10" ht="13.50" thickBot="1" customHeight="1">
      <c r="A29" s="1" t="s">
        <v>65</v>
      </c>
      <c r="B29" s="1"/>
      <c r="C29" s="10" t="s">
        <v>66</v>
      </c>
      <c r="D29" s="10"/>
      <c r="E29" s="1" t="s">
        <v>67</v>
      </c>
      <c r="F29" s="1"/>
      <c r="G29" s="11">
        <v>0.055</v>
      </c>
      <c r="H29" s="11"/>
      <c r="I29" s="12">
        <v>22.74</v>
      </c>
      <c r="J29" s="12">
        <f ca="1">ROUND(INDIRECT(ADDRESS(ROW()+(0), COLUMN()+(-3), 1))*INDIRECT(ADDRESS(ROW()+(0), COLUMN()+(-1), 1)), 2)</f>
        <v>1.25</v>
      </c>
    </row>
    <row r="30" spans="1:10" ht="13.50" thickBot="1" customHeight="1">
      <c r="A30" s="1" t="s">
        <v>68</v>
      </c>
      <c r="B30" s="1"/>
      <c r="C30" s="10" t="s">
        <v>69</v>
      </c>
      <c r="D30" s="10"/>
      <c r="E30" s="1" t="s">
        <v>70</v>
      </c>
      <c r="F30" s="1"/>
      <c r="G30" s="13">
        <v>0.055</v>
      </c>
      <c r="H30" s="13"/>
      <c r="I30" s="14">
        <v>21.02</v>
      </c>
      <c r="J30" s="14">
        <f ca="1">ROUND(INDIRECT(ADDRESS(ROW()+(0), COLUMN()+(-3), 1))*INDIRECT(ADDRESS(ROW()+(0), COLUMN()+(-1), 1)), 2)</f>
        <v>1.16</v>
      </c>
    </row>
    <row r="31" spans="1:10" ht="13.50" thickBot="1" customHeight="1">
      <c r="A31" s="15"/>
      <c r="B31" s="15"/>
      <c r="C31" s="15"/>
      <c r="D31" s="15"/>
      <c r="E31" s="15"/>
      <c r="F31" s="15"/>
      <c r="G31" s="9" t="s">
        <v>71</v>
      </c>
      <c r="H31" s="9"/>
      <c r="I31" s="9"/>
      <c r="J31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28.75</v>
      </c>
    </row>
    <row r="32" spans="1:10" ht="13.50" thickBot="1" customHeight="1">
      <c r="A32" s="15">
        <v>3</v>
      </c>
      <c r="B32" s="15"/>
      <c r="C32" s="15"/>
      <c r="D32" s="15"/>
      <c r="E32" s="18" t="s">
        <v>72</v>
      </c>
      <c r="F32" s="18"/>
      <c r="G32" s="18"/>
      <c r="H32" s="18"/>
      <c r="I32" s="15"/>
      <c r="J32" s="15"/>
    </row>
    <row r="33" spans="1:10" ht="13.50" thickBot="1" customHeight="1">
      <c r="A33" s="19"/>
      <c r="B33" s="19"/>
      <c r="C33" s="20" t="s">
        <v>73</v>
      </c>
      <c r="D33" s="20"/>
      <c r="E33" s="19" t="s">
        <v>74</v>
      </c>
      <c r="F33" s="19"/>
      <c r="G33" s="13">
        <v>2</v>
      </c>
      <c r="H33" s="13"/>
      <c r="I33" s="14">
        <f ca="1">ROUND(SUM(INDIRECT(ADDRESS(ROW()+(-2), COLUMN()+(1), 1)),INDIRECT(ADDRESS(ROW()+(-10), COLUMN()+(1), 1))), 2)</f>
        <v>104.94</v>
      </c>
      <c r="J33" s="14">
        <f ca="1">ROUND(INDIRECT(ADDRESS(ROW()+(0), COLUMN()+(-3), 1))*INDIRECT(ADDRESS(ROW()+(0), COLUMN()+(-1), 1))/100, 2)</f>
        <v>2.1</v>
      </c>
    </row>
    <row r="34" spans="1:10" ht="13.50" thickBot="1" customHeight="1">
      <c r="A34" s="21" t="s">
        <v>75</v>
      </c>
      <c r="B34" s="21"/>
      <c r="C34" s="22"/>
      <c r="D34" s="22"/>
      <c r="E34" s="23"/>
      <c r="F34" s="23"/>
      <c r="G34" s="24" t="s">
        <v>76</v>
      </c>
      <c r="H34" s="24"/>
      <c r="I34" s="25"/>
      <c r="J34" s="26">
        <f ca="1">ROUND(SUM(INDIRECT(ADDRESS(ROW()+(-1), COLUMN()+(0), 1)),INDIRECT(ADDRESS(ROW()+(-3), COLUMN()+(0), 1)),INDIRECT(ADDRESS(ROW()+(-11), COLUMN()+(0), 1))), 2)</f>
        <v>107.04</v>
      </c>
    </row>
    <row r="37" spans="1:10" ht="13.50" thickBot="1" customHeight="1">
      <c r="A37" s="27" t="s">
        <v>77</v>
      </c>
      <c r="B37" s="27"/>
      <c r="C37" s="27"/>
      <c r="D37" s="27"/>
      <c r="E37" s="27"/>
      <c r="F37" s="27" t="s">
        <v>78</v>
      </c>
      <c r="G37" s="27"/>
      <c r="H37" s="27" t="s">
        <v>79</v>
      </c>
      <c r="I37" s="27"/>
      <c r="J37" s="27" t="s">
        <v>80</v>
      </c>
    </row>
    <row r="38" spans="1:10" ht="13.50" thickBot="1" customHeight="1">
      <c r="A38" s="28" t="s">
        <v>81</v>
      </c>
      <c r="B38" s="28"/>
      <c r="C38" s="28"/>
      <c r="D38" s="28"/>
      <c r="E38" s="28"/>
      <c r="F38" s="29">
        <v>1.06202e+006</v>
      </c>
      <c r="G38" s="29"/>
      <c r="H38" s="29">
        <v>1.06202e+006</v>
      </c>
      <c r="I38" s="29"/>
      <c r="J38" s="29" t="s">
        <v>82</v>
      </c>
    </row>
    <row r="39" spans="1:10" ht="13.50" thickBot="1" customHeight="1">
      <c r="A39" s="30" t="s">
        <v>83</v>
      </c>
      <c r="B39" s="30"/>
      <c r="C39" s="30"/>
      <c r="D39" s="30"/>
      <c r="E39" s="30"/>
      <c r="F39" s="31"/>
      <c r="G39" s="31"/>
      <c r="H39" s="31"/>
      <c r="I39" s="31"/>
      <c r="J39" s="31"/>
    </row>
    <row r="40" spans="1:10" ht="13.50" thickBot="1" customHeight="1">
      <c r="A40" s="28" t="s">
        <v>84</v>
      </c>
      <c r="B40" s="28"/>
      <c r="C40" s="28"/>
      <c r="D40" s="28"/>
      <c r="E40" s="28"/>
      <c r="F40" s="29">
        <v>132003</v>
      </c>
      <c r="G40" s="29"/>
      <c r="H40" s="29">
        <v>162004</v>
      </c>
      <c r="I40" s="29"/>
      <c r="J40" s="29" t="s">
        <v>85</v>
      </c>
    </row>
    <row r="41" spans="1:10" ht="13.50" thickBot="1" customHeight="1">
      <c r="A41" s="32" t="s">
        <v>86</v>
      </c>
      <c r="B41" s="32"/>
      <c r="C41" s="32"/>
      <c r="D41" s="32"/>
      <c r="E41" s="32"/>
      <c r="F41" s="33"/>
      <c r="G41" s="33"/>
      <c r="H41" s="33"/>
      <c r="I41" s="33"/>
      <c r="J41" s="33"/>
    </row>
    <row r="42" spans="1:10" ht="13.50" thickBot="1" customHeight="1">
      <c r="A42" s="30" t="s">
        <v>87</v>
      </c>
      <c r="B42" s="30"/>
      <c r="C42" s="30"/>
      <c r="D42" s="30"/>
      <c r="E42" s="30"/>
      <c r="F42" s="31">
        <v>112010</v>
      </c>
      <c r="G42" s="31"/>
      <c r="H42" s="31">
        <v>112010</v>
      </c>
      <c r="I42" s="31"/>
      <c r="J42" s="31"/>
    </row>
    <row r="43" spans="1:10" ht="13.50" thickBot="1" customHeight="1">
      <c r="A43" s="28" t="s">
        <v>88</v>
      </c>
      <c r="B43" s="28"/>
      <c r="C43" s="28"/>
      <c r="D43" s="28"/>
      <c r="E43" s="28"/>
      <c r="F43" s="29">
        <v>1.07202e+006</v>
      </c>
      <c r="G43" s="29"/>
      <c r="H43" s="29">
        <v>1.07202e+006</v>
      </c>
      <c r="I43" s="29"/>
      <c r="J43" s="29" t="s">
        <v>89</v>
      </c>
    </row>
    <row r="44" spans="1:10" ht="24.00" thickBot="1" customHeight="1">
      <c r="A44" s="30" t="s">
        <v>90</v>
      </c>
      <c r="B44" s="30"/>
      <c r="C44" s="30"/>
      <c r="D44" s="30"/>
      <c r="E44" s="30"/>
      <c r="F44" s="31"/>
      <c r="G44" s="31"/>
      <c r="H44" s="31"/>
      <c r="I44" s="31"/>
      <c r="J44" s="31"/>
    </row>
    <row r="45" spans="1:10" ht="13.50" thickBot="1" customHeight="1">
      <c r="A45" s="28" t="s">
        <v>91</v>
      </c>
      <c r="B45" s="28"/>
      <c r="C45" s="28"/>
      <c r="D45" s="28"/>
      <c r="E45" s="28"/>
      <c r="F45" s="29">
        <v>1.18202e+006</v>
      </c>
      <c r="G45" s="29"/>
      <c r="H45" s="29">
        <v>1.18202e+006</v>
      </c>
      <c r="I45" s="29"/>
      <c r="J45" s="29" t="s">
        <v>92</v>
      </c>
    </row>
    <row r="46" spans="1:10" ht="13.50" thickBot="1" customHeight="1">
      <c r="A46" s="30" t="s">
        <v>93</v>
      </c>
      <c r="B46" s="30"/>
      <c r="C46" s="30"/>
      <c r="D46" s="30"/>
      <c r="E46" s="30"/>
      <c r="F46" s="31"/>
      <c r="G46" s="31"/>
      <c r="H46" s="31"/>
      <c r="I46" s="31"/>
      <c r="J46" s="31"/>
    </row>
    <row r="47" spans="1:10" ht="13.50" thickBot="1" customHeight="1">
      <c r="A47" s="28" t="s">
        <v>94</v>
      </c>
      <c r="B47" s="28"/>
      <c r="C47" s="28"/>
      <c r="D47" s="28"/>
      <c r="E47" s="28"/>
      <c r="F47" s="29">
        <v>1.07202e+006</v>
      </c>
      <c r="G47" s="29"/>
      <c r="H47" s="29">
        <v>1.07202e+006</v>
      </c>
      <c r="I47" s="29"/>
      <c r="J47" s="29" t="s">
        <v>95</v>
      </c>
    </row>
    <row r="48" spans="1:10" ht="24.00" thickBot="1" customHeight="1">
      <c r="A48" s="30" t="s">
        <v>96</v>
      </c>
      <c r="B48" s="30"/>
      <c r="C48" s="30"/>
      <c r="D48" s="30"/>
      <c r="E48" s="30"/>
      <c r="F48" s="31"/>
      <c r="G48" s="31"/>
      <c r="H48" s="31"/>
      <c r="I48" s="31"/>
      <c r="J48" s="31"/>
    </row>
    <row r="49" spans="1:10" ht="13.50" thickBot="1" customHeight="1">
      <c r="A49" s="28" t="s">
        <v>97</v>
      </c>
      <c r="B49" s="28"/>
      <c r="C49" s="28"/>
      <c r="D49" s="28"/>
      <c r="E49" s="28"/>
      <c r="F49" s="29">
        <v>1.03202e+006</v>
      </c>
      <c r="G49" s="29"/>
      <c r="H49" s="29">
        <v>1.03202e+006</v>
      </c>
      <c r="I49" s="29"/>
      <c r="J49" s="29" t="s">
        <v>98</v>
      </c>
    </row>
    <row r="50" spans="1:10" ht="13.50" thickBot="1" customHeight="1">
      <c r="A50" s="30" t="s">
        <v>99</v>
      </c>
      <c r="B50" s="30"/>
      <c r="C50" s="30"/>
      <c r="D50" s="30"/>
      <c r="E50" s="30"/>
      <c r="F50" s="31"/>
      <c r="G50" s="31"/>
      <c r="H50" s="31"/>
      <c r="I50" s="31"/>
      <c r="J50" s="31"/>
    </row>
    <row r="51" spans="1:10" ht="13.50" thickBot="1" customHeight="1">
      <c r="A51" s="28" t="s">
        <v>100</v>
      </c>
      <c r="B51" s="28"/>
      <c r="C51" s="28"/>
      <c r="D51" s="28"/>
      <c r="E51" s="28"/>
      <c r="F51" s="29">
        <v>142010</v>
      </c>
      <c r="G51" s="29"/>
      <c r="H51" s="29">
        <v>1.10201e+006</v>
      </c>
      <c r="I51" s="29"/>
      <c r="J51" s="29" t="s">
        <v>101</v>
      </c>
    </row>
    <row r="52" spans="1:10" ht="24.00" thickBot="1" customHeight="1">
      <c r="A52" s="30" t="s">
        <v>102</v>
      </c>
      <c r="B52" s="30"/>
      <c r="C52" s="30"/>
      <c r="D52" s="30"/>
      <c r="E52" s="30"/>
      <c r="F52" s="31"/>
      <c r="G52" s="31"/>
      <c r="H52" s="31"/>
      <c r="I52" s="31"/>
      <c r="J52" s="31"/>
    </row>
    <row r="55" spans="1:1" ht="33.75" thickBot="1" customHeight="1">
      <c r="A55" s="1" t="s">
        <v>103</v>
      </c>
      <c r="B55" s="1"/>
      <c r="C55" s="1"/>
      <c r="D55" s="1"/>
      <c r="E55" s="1"/>
      <c r="F55" s="1"/>
      <c r="G55" s="1"/>
      <c r="H55" s="1"/>
      <c r="I55" s="1"/>
      <c r="J55" s="1"/>
    </row>
    <row r="56" spans="1:1" ht="33.75" thickBot="1" customHeight="1">
      <c r="A56" s="1" t="s">
        <v>104</v>
      </c>
      <c r="B56" s="1"/>
      <c r="C56" s="1"/>
      <c r="D56" s="1"/>
      <c r="E56" s="1"/>
      <c r="F56" s="1"/>
      <c r="G56" s="1"/>
      <c r="H56" s="1"/>
      <c r="I56" s="1"/>
      <c r="J56" s="1"/>
    </row>
    <row r="57" spans="1:1" ht="33.75" thickBot="1" customHeight="1">
      <c r="A57" s="1" t="s">
        <v>105</v>
      </c>
      <c r="B57" s="1"/>
      <c r="C57" s="1"/>
      <c r="D57" s="1"/>
      <c r="E57" s="1"/>
      <c r="F57" s="1"/>
      <c r="G57" s="1"/>
      <c r="H57" s="1"/>
      <c r="I57" s="1"/>
      <c r="J57" s="1"/>
    </row>
  </sheetData>
  <mergeCells count="153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H18"/>
    <mergeCell ref="A19:B19"/>
    <mergeCell ref="C19:D19"/>
    <mergeCell ref="E19:F19"/>
    <mergeCell ref="G19:H19"/>
    <mergeCell ref="A20:B20"/>
    <mergeCell ref="C20:D20"/>
    <mergeCell ref="E20:F20"/>
    <mergeCell ref="G20:H20"/>
    <mergeCell ref="A21:B21"/>
    <mergeCell ref="C21:D21"/>
    <mergeCell ref="E21:F21"/>
    <mergeCell ref="G21:H21"/>
    <mergeCell ref="A22:B22"/>
    <mergeCell ref="C22:D22"/>
    <mergeCell ref="E22:F22"/>
    <mergeCell ref="G22:H22"/>
    <mergeCell ref="A23:B23"/>
    <mergeCell ref="C23:D23"/>
    <mergeCell ref="E23:F23"/>
    <mergeCell ref="G23:I23"/>
    <mergeCell ref="A24:B24"/>
    <mergeCell ref="C24:D24"/>
    <mergeCell ref="E24:H24"/>
    <mergeCell ref="A25:B25"/>
    <mergeCell ref="C25:D25"/>
    <mergeCell ref="E25:F25"/>
    <mergeCell ref="G25:H25"/>
    <mergeCell ref="A26:B26"/>
    <mergeCell ref="C26:D26"/>
    <mergeCell ref="E26:F26"/>
    <mergeCell ref="G26:H26"/>
    <mergeCell ref="A27:B27"/>
    <mergeCell ref="C27:D27"/>
    <mergeCell ref="E27:F27"/>
    <mergeCell ref="G27:H27"/>
    <mergeCell ref="A28:B28"/>
    <mergeCell ref="C28:D28"/>
    <mergeCell ref="E28:F28"/>
    <mergeCell ref="G28:H28"/>
    <mergeCell ref="A29:B29"/>
    <mergeCell ref="C29:D29"/>
    <mergeCell ref="E29:F29"/>
    <mergeCell ref="G29:H29"/>
    <mergeCell ref="A30:B30"/>
    <mergeCell ref="C30:D30"/>
    <mergeCell ref="E30:F30"/>
    <mergeCell ref="G30:H30"/>
    <mergeCell ref="A31:B31"/>
    <mergeCell ref="C31:D31"/>
    <mergeCell ref="E31:F31"/>
    <mergeCell ref="G31:I31"/>
    <mergeCell ref="A32:B32"/>
    <mergeCell ref="C32:D32"/>
    <mergeCell ref="E32:H32"/>
    <mergeCell ref="A33:B33"/>
    <mergeCell ref="C33:D33"/>
    <mergeCell ref="E33:F33"/>
    <mergeCell ref="G33:H33"/>
    <mergeCell ref="A34:F34"/>
    <mergeCell ref="G34:I34"/>
    <mergeCell ref="A37:E37"/>
    <mergeCell ref="F37:G37"/>
    <mergeCell ref="H37:I37"/>
    <mergeCell ref="A38:E38"/>
    <mergeCell ref="F38:G39"/>
    <mergeCell ref="H38:I39"/>
    <mergeCell ref="J38:J39"/>
    <mergeCell ref="A39:E39"/>
    <mergeCell ref="A40:E40"/>
    <mergeCell ref="F40:G40"/>
    <mergeCell ref="H40:I40"/>
    <mergeCell ref="J40:J42"/>
    <mergeCell ref="A41:E41"/>
    <mergeCell ref="F41:G41"/>
    <mergeCell ref="H41:I41"/>
    <mergeCell ref="A42:E42"/>
    <mergeCell ref="F42:G42"/>
    <mergeCell ref="H42:I42"/>
    <mergeCell ref="A43:E43"/>
    <mergeCell ref="F43:G44"/>
    <mergeCell ref="H43:I44"/>
    <mergeCell ref="J43:J44"/>
    <mergeCell ref="A44:E44"/>
    <mergeCell ref="A45:E45"/>
    <mergeCell ref="F45:G46"/>
    <mergeCell ref="H45:I46"/>
    <mergeCell ref="J45:J46"/>
    <mergeCell ref="A46:E46"/>
    <mergeCell ref="A47:E47"/>
    <mergeCell ref="F47:G48"/>
    <mergeCell ref="H47:I48"/>
    <mergeCell ref="J47:J48"/>
    <mergeCell ref="A48:E48"/>
    <mergeCell ref="A49:E49"/>
    <mergeCell ref="F49:G50"/>
    <mergeCell ref="H49:I50"/>
    <mergeCell ref="J49:J50"/>
    <mergeCell ref="A50:E50"/>
    <mergeCell ref="A51:E51"/>
    <mergeCell ref="F51:G52"/>
    <mergeCell ref="H51:I52"/>
    <mergeCell ref="J51:J52"/>
    <mergeCell ref="A52:E52"/>
    <mergeCell ref="A55:J55"/>
    <mergeCell ref="A56:J56"/>
    <mergeCell ref="A57:J57"/>
  </mergeCells>
  <pageMargins left="0.147638" right="0.147638" top="0.206693" bottom="0.206693" header="0.0" footer="0.0"/>
  <pageSetup paperSize="9" orientation="portrait"/>
  <rowBreaks count="0" manualBreakCount="0">
    </rowBreaks>
</worksheet>
</file>