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<sst xmlns="http://schemas.openxmlformats.org/spreadsheetml/2006/main" count="51" uniqueCount="51">
  <si>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</si>
  <si>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QBF010</t>
  </si>
  <si>
    <t xml:space="preserve">m</t>
  </si>
  <si>
    <t xml:space="preserve">Junta de dilatación en cubierta plana transitable, ventilada. Impermeabilización con láminas asfálticas.</t>
  </si>
  <si>
    <r>
      <rPr>
        <sz val="8.25"/>
        <color rgb="FF000000"/>
        <rFont val="Arial"/>
        <family val="2"/>
      </rPr>
      <t xml:space="preserve">Junta de dilatación en cubierta plana transitable, ventilada, con solado fijo, tipo convencional. Impermeabilización: dos bandas de adherencia, de lámina de betún modificado con elastómero SBS, LBM(SBS)-30-FP, POLITABER BANDA 33 "CHOVA", de 33 cm de anchura, masa nominal 3 kg/m², con armadura de fieltro de poliéster de 135 g/m², acabada con film plástico termofusible en ambas caras, de 30 cm de anchura cada una, totalmente adheridas al soporte con soplete, a cada lado de la junta, previa imprimación con emulsión asfáltica aniónica con cargas tipo EB SUPERMUL, "CHOVA"; banda de refuerzo de 50 cm de anchura, realizada a partir de lámina de betún modificado con elastómero SBS, LBM(SBS)-40-FP, POLITABER COMBI 40 "CHOVA", con armadura de fieltro de poliéster reforzado y estabilizado de 150 g/m², de superficie no protegida, formando un fuelle sin adherir en la zona de la junta; cordón de relleno para junta de dilatación, de masilla con base bituminosa tipo BH-II, ChovASTAR Mastic 25 "CHOVA", de 25 mm de diámetro; y banda de terminación de 33 cm de anchura, realizada a partir de lámina de betún modificado con elastómero SBS, LBM(SBS)-48-FP, POLITABER COMBI 48 "CHOVA", con armadura de fieltro de poliéster reforzado y estabilizado de 150 g/m², de superficie no protegida soldada a la impermeabilización continua de la cubierta,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</si>
  <si>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</si>
  <si>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</si>
  <si>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</si>
  <si>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</si>
  <si>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</si>
  <si>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</si>
  <si>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</si>
  <si>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mt14iea020h</t>
  </si>
  <si>
    <t xml:space="preserve">kg</t>
  </si>
  <si>
    <t xml:space="preserve">Emulsión asfáltica aniónica con cargas tipo EB SUPERMUL, "CHOVA", según UNE 104231.</t>
  </si>
  <si>
    <t xml:space="preserve">mt14lba100d</t>
  </si>
  <si>
    <t xml:space="preserve">m</t>
  </si>
  <si>
    <t xml:space="preserve">Banda de refuerzo de lámina de betún modificado con elastómero SBS, LBM(SBS)-30-FP, POLITABER BANDA 33 "CHOVA", de 33 cm de anchura, acabada con film plástico termofusible en ambas caras.</t>
  </si>
  <si>
    <t xml:space="preserve">mt14lba010D</t>
  </si>
  <si>
    <t xml:space="preserve">m²</t>
  </si>
  <si>
    <t xml:space="preserve">Lámina de betún modificado con elastómero SBS, LBM(SBS)-40-FP, POLITABER COMBI 40 "CHOVA", masa nominal 4 kg/m², con armadura de fieltro de poliéster reforzado y estabilizado de 150 g/m², de superficie no protegida, y coeficiente de difusión frente al gas radón 7x10-12 m²/s. Según UNE-EN 13707.</t>
  </si>
  <si>
    <t xml:space="preserve">mt15sja010J</t>
  </si>
  <si>
    <t xml:space="preserve">m</t>
  </si>
  <si>
    <t xml:space="preserve">Cordón de relleno para junta de dilatación, de masilla con base bituminosa tipo BH-II, ChovASTAR Mastic 25 "CHOVA", de 25 mm de diámetro, según UNE 104233.</t>
  </si>
  <si>
    <t xml:space="preserve">mt14lba010F</t>
  </si>
  <si>
    <t xml:space="preserve">m²</t>
  </si>
  <si>
    <t xml:space="preserve">Lámina de betún modificado con elastómero SBS, LBM(SBS)-48-FP, POLITABER COMBI 48 "CHOVA", masa nominal 4,8 kg/m², con armadura de fieltro de poliéster reforzado y estabilizado de 150 g/m², de superficie no protegida, y coeficiente de difusión frente al gas radón 7x10-12 m²/s. Según UNE-EN 13707.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</si>
  <si>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</si>
  <si>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</si>
  <si>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</si>
  <si>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</si>
  <si>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</si>
  <si>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</si>
  <si>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</si>
  <si>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</si>
  <si>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</si>
  <si>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</si>
  <si>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</si>
  <si>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</si>
  <si>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34,28€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</si>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</sst>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1.70" customWidth="1"/>
    <col min="4" max="4" width="5.95" customWidth="1"/>
    <col min="5" max="5" width="72.93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18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0.18</v>
      </c>
      <c r="H10" s="11"/>
      <c r="I10" s="12">
        <v>3.4</v>
      </c>
      <c r="J10" s="12">
        <f ca="1">ROUND(INDIRECT(ADDRESS(ROW()+(0), COLUMN()+(-3), 1))*INDIRECT(ADDRESS(ROW()+(0), COLUMN()+(-1), 1)), 2)</f>
        <v>0.61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2</v>
      </c>
      <c r="H11" s="11"/>
      <c r="I11" s="12">
        <v>2.92</v>
      </c>
      <c r="J11" s="12">
        <f ca="1">ROUND(INDIRECT(ADDRESS(ROW()+(0), COLUMN()+(-3), 1))*INDIRECT(ADDRESS(ROW()+(0), COLUMN()+(-1), 1)), 2)</f>
        <v>5.84</v>
      </c>
    </row>
    <row r="12" spans="1:10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0.525</v>
      </c>
      <c r="H12" s="11"/>
      <c r="I12" s="12">
        <v>7.22</v>
      </c>
      <c r="J12" s="12">
        <f ca="1">ROUND(INDIRECT(ADDRESS(ROW()+(0), COLUMN()+(-3), 1))*INDIRECT(ADDRESS(ROW()+(0), COLUMN()+(-1), 1)), 2)</f>
        <v>3.79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1.05</v>
      </c>
      <c r="H13" s="11"/>
      <c r="I13" s="12">
        <v>3.21</v>
      </c>
      <c r="J13" s="12">
        <f ca="1">ROUND(INDIRECT(ADDRESS(ROW()+(0), COLUMN()+(-3), 1))*INDIRECT(ADDRESS(ROW()+(0), COLUMN()+(-1), 1)), 2)</f>
        <v>3.37</v>
      </c>
    </row>
    <row r="14" spans="1:10" ht="45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3">
        <v>0.33</v>
      </c>
      <c r="H14" s="13"/>
      <c r="I14" s="14">
        <v>8.48</v>
      </c>
      <c r="J14" s="14">
        <f ca="1">ROUND(INDIRECT(ADDRESS(ROW()+(0), COLUMN()+(-3), 1))*INDIRECT(ADDRESS(ROW()+(0), COLUMN()+(-1), 1)), 2)</f>
        <v>2.8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27</v>
      </c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16.41</v>
      </c>
    </row>
    <row r="16" spans="1:10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1">
        <v>0.14</v>
      </c>
      <c r="H17" s="11"/>
      <c r="I17" s="12">
        <v>23.1</v>
      </c>
      <c r="J17" s="12">
        <f ca="1">ROUND(INDIRECT(ADDRESS(ROW()+(0), COLUMN()+(-3), 1))*INDIRECT(ADDRESS(ROW()+(0), COLUMN()+(-1), 1)), 2)</f>
        <v>3.23</v>
      </c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3">
        <v>0.14</v>
      </c>
      <c r="H18" s="13"/>
      <c r="I18" s="14">
        <v>21.94</v>
      </c>
      <c r="J18" s="14">
        <f ca="1">ROUND(INDIRECT(ADDRESS(ROW()+(0), COLUMN()+(-3), 1))*INDIRECT(ADDRESS(ROW()+(0), COLUMN()+(-1), 1)), 2)</f>
        <v>3.07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35</v>
      </c>
      <c r="H19" s="9"/>
      <c r="I19" s="9"/>
      <c r="J19" s="17">
        <f ca="1">ROUND(SUM(INDIRECT(ADDRESS(ROW()+(-1), COLUMN()+(0), 1)),INDIRECT(ADDRESS(ROW()+(-2), COLUMN()+(0), 1))), 2)</f>
        <v>6.3</v>
      </c>
    </row>
    <row r="20" spans="1:10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8"/>
      <c r="H20" s="18"/>
      <c r="I20" s="15"/>
      <c r="J20" s="15"/>
    </row>
    <row r="21" spans="1:10" ht="13.50" thickBot="1" customHeight="1">
      <c r="A21" s="19"/>
      <c r="B21" s="19"/>
      <c r="C21" s="20" t="s">
        <v>37</v>
      </c>
      <c r="D21" s="20"/>
      <c r="E21" s="19" t="s">
        <v>38</v>
      </c>
      <c r="F21" s="19"/>
      <c r="G21" s="13">
        <v>2</v>
      </c>
      <c r="H21" s="13"/>
      <c r="I21" s="14">
        <f ca="1">ROUND(SUM(INDIRECT(ADDRESS(ROW()+(-2), COLUMN()+(1), 1)),INDIRECT(ADDRESS(ROW()+(-6), COLUMN()+(1), 1))), 2)</f>
        <v>22.71</v>
      </c>
      <c r="J21" s="14">
        <f ca="1">ROUND(INDIRECT(ADDRESS(ROW()+(0), COLUMN()+(-3), 1))*INDIRECT(ADDRESS(ROW()+(0), COLUMN()+(-1), 1))/100, 2)</f>
        <v>0.45</v>
      </c>
    </row>
    <row r="22" spans="1:10" ht="13.50" thickBot="1" customHeight="1">
      <c r="A22" s="21" t="s">
        <v>39</v>
      </c>
      <c r="B22" s="21"/>
      <c r="C22" s="22"/>
      <c r="D22" s="22"/>
      <c r="E22" s="23"/>
      <c r="F22" s="23"/>
      <c r="G22" s="24" t="s">
        <v>40</v>
      </c>
      <c r="H22" s="24"/>
      <c r="I22" s="25"/>
      <c r="J22" s="26">
        <f ca="1">ROUND(SUM(INDIRECT(ADDRESS(ROW()+(-1), COLUMN()+(0), 1)),INDIRECT(ADDRESS(ROW()+(-3), COLUMN()+(0), 1)),INDIRECT(ADDRESS(ROW()+(-7), COLUMN()+(0), 1))), 2)</f>
        <v>23.16</v>
      </c>
    </row>
    <row r="25" spans="1:10" ht="13.50" thickBot="1" customHeight="1">
      <c r="A25" s="27" t="s">
        <v>41</v>
      </c>
      <c r="B25" s="27"/>
      <c r="C25" s="27"/>
      <c r="D25" s="27"/>
      <c r="E25" s="27"/>
      <c r="F25" s="27" t="s">
        <v>42</v>
      </c>
      <c r="G25" s="27"/>
      <c r="H25" s="27" t="s">
        <v>43</v>
      </c>
      <c r="I25" s="27"/>
      <c r="J25" s="27" t="s">
        <v>44</v>
      </c>
    </row>
    <row r="26" spans="1:10" ht="13.50" thickBot="1" customHeight="1">
      <c r="A26" s="28" t="s">
        <v>45</v>
      </c>
      <c r="B26" s="28"/>
      <c r="C26" s="28"/>
      <c r="D26" s="28"/>
      <c r="E26" s="28"/>
      <c r="F26" s="29">
        <v>142010</v>
      </c>
      <c r="G26" s="29"/>
      <c r="H26" s="29">
        <v>1.10201e+06</v>
      </c>
      <c r="I26" s="29"/>
      <c r="J26" s="29" t="s">
        <v>46</v>
      </c>
    </row>
    <row r="27" spans="1:10" ht="24.00" thickBot="1" customHeight="1">
      <c r="A27" s="30" t="s">
        <v>47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48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49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50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70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0:B20"/>
    <mergeCell ref="C20:D20"/>
    <mergeCell ref="E20:H20"/>
    <mergeCell ref="A21:B21"/>
    <mergeCell ref="C21:D21"/>
    <mergeCell ref="E21:F21"/>
    <mergeCell ref="G21:H21"/>
    <mergeCell ref="A22:F22"/>
    <mergeCell ref="G22:I22"/>
    <mergeCell ref="A25:E25"/>
    <mergeCell ref="F25:G25"/>
    <mergeCell ref="H25:I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